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\Documents\"/>
    </mc:Choice>
  </mc:AlternateContent>
  <xr:revisionPtr revIDLastSave="0" documentId="8_{326C7965-EC94-44DF-A0FB-C7E8D0703DC4}" xr6:coauthVersionLast="47" xr6:coauthVersionMax="47" xr10:uidLastSave="{00000000-0000-0000-0000-000000000000}"/>
  <bookViews>
    <workbookView xWindow="-108" yWindow="-108" windowWidth="23256" windowHeight="12456" xr2:uid="{DBCB4868-B049-405C-AB04-20E7D92D4E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H17" i="1"/>
  <c r="G17" i="1"/>
  <c r="F17" i="1"/>
  <c r="E17" i="1"/>
  <c r="G16" i="1"/>
  <c r="J16" i="1" s="1"/>
  <c r="F16" i="1"/>
  <c r="H16" i="1" s="1"/>
  <c r="D14" i="1"/>
  <c r="C14" i="1"/>
  <c r="F13" i="1"/>
  <c r="H13" i="1" s="1"/>
  <c r="G12" i="1"/>
  <c r="F12" i="1"/>
  <c r="H12" i="1" s="1"/>
  <c r="J11" i="1"/>
  <c r="H11" i="1"/>
  <c r="F11" i="1"/>
  <c r="E11" i="1"/>
  <c r="G11" i="1" s="1"/>
  <c r="G10" i="1"/>
  <c r="J10" i="1" s="1"/>
  <c r="F10" i="1"/>
  <c r="H10" i="1" s="1"/>
  <c r="J9" i="1"/>
  <c r="H9" i="1"/>
  <c r="G9" i="1"/>
  <c r="F8" i="1"/>
  <c r="H8" i="1" s="1"/>
  <c r="E8" i="1"/>
  <c r="G8" i="1" s="1"/>
  <c r="J8" i="1" s="1"/>
  <c r="J12" i="1" l="1"/>
</calcChain>
</file>

<file path=xl/sharedStrings.xml><?xml version="1.0" encoding="utf-8"?>
<sst xmlns="http://schemas.openxmlformats.org/spreadsheetml/2006/main" count="35" uniqueCount="35">
  <si>
    <t>Accounting statements 2025-26</t>
  </si>
  <si>
    <t>By completing this box, the figures will pull through to the relevant tabs of the workbook to assist you in reporting on the significant variances</t>
  </si>
  <si>
    <t>Year ending</t>
  </si>
  <si>
    <t>Notes and guidance</t>
  </si>
  <si>
    <t>Explanation required</t>
  </si>
  <si>
    <t>Variance £</t>
  </si>
  <si>
    <t>Variance %</t>
  </si>
  <si>
    <t>Please round all figures to nearest £1.  Do not leave any boxes blank and report £0 or Nil balances.  All figures must agree to underlying financial records.</t>
  </si>
  <si>
    <t>1. Balances brought forward</t>
  </si>
  <si>
    <t>Total balances and reserves at the beginning of the year as recorded in the financial records.  Value must agree to Box 7 of previous year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</si>
  <si>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</si>
  <si>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</si>
  <si>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</si>
  <si>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</si>
  <si>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</si>
  <si>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</si>
  <si>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</si>
  <si>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</si>
  <si>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</si>
  <si>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</si>
  <si>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</si>
  <si>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</si>
  <si>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Please explain in the Reserves tab</t>
  </si>
  <si>
    <t>Bal c/f checker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</si>
  <si>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</si>
  <si>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</si>
  <si>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</si>
  <si>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</si>
  <si>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</si>
  <si>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</si>
  <si>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Notes;-</t>
  </si>
  <si>
    <t>Overall payments for yr</t>
  </si>
  <si>
    <t>reduced to completion of NHP,</t>
  </si>
  <si>
    <t>Village Hall.</t>
  </si>
  <si>
    <t>Reserves for potential  projects relating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</si>
</sst>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vertical="top" wrapText="1"/>
    </xf>
    <xf numFmtId="15" fontId="2" fillId="2" borderId="6" xfId="0" applyNumberFormat="1" applyFont="1" applyFill="1" applyBorder="1" applyAlignment="1">
      <alignment horizontal="center"/>
    </xf>
    <xf numFmtId="15" fontId="2" fillId="2" borderId="7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4" borderId="5" xfId="0" applyFill="1" applyBorder="1" applyAlignment="1">
      <alignment horizontal="left" vertical="top" wrapText="1"/>
    </xf>
    <xf numFmtId="43" fontId="0" fillId="5" borderId="6" xfId="1" applyFont="1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5" borderId="7" xfId="0" applyFill="1" applyBorder="1" applyAlignment="1">
      <alignment horizontal="center" vertical="top"/>
    </xf>
    <xf numFmtId="0" fontId="0" fillId="4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9" fontId="0" fillId="5" borderId="7" xfId="2" applyFont="1" applyFill="1" applyBorder="1" applyAlignment="1">
      <alignment horizontal="center" vertical="top"/>
    </xf>
    <xf numFmtId="0" fontId="0" fillId="5" borderId="6" xfId="0" applyFill="1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4" borderId="5" xfId="0" applyFill="1" applyBorder="1" applyAlignment="1">
      <alignment vertical="top" wrapText="1"/>
    </xf>
    <xf numFmtId="0" fontId="0" fillId="4" borderId="9" xfId="0" applyFill="1" applyBorder="1" applyAlignment="1">
      <alignment vertical="top" wrapText="1"/>
    </xf>
    <xf numFmtId="43" fontId="0" fillId="2" borderId="10" xfId="1" applyFon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5" borderId="11" xfId="0" applyFill="1" applyBorder="1" applyAlignment="1">
      <alignment horizontal="center" vertical="top"/>
    </xf>
    <xf numFmtId="0" fontId="0" fillId="4" borderId="11" xfId="0" applyFill="1" applyBorder="1" applyAlignment="1">
      <alignment horizontal="left" vertical="top" wrapText="1"/>
    </xf>
    <xf numFmtId="0" fontId="0" fillId="0" borderId="12" xfId="0" applyBorder="1" applyAlignment="1">
      <alignment horizontal="center"/>
    </xf>
    <xf numFmtId="43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4" borderId="1" xfId="0" applyFill="1" applyBorder="1" applyAlignment="1">
      <alignment vertical="top" wrapText="1"/>
    </xf>
    <xf numFmtId="43" fontId="0" fillId="5" borderId="2" xfId="1" applyFon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9" fontId="0" fillId="2" borderId="3" xfId="2" applyFont="1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0" fontId="0" fillId="4" borderId="3" xfId="0" applyFill="1" applyBorder="1" applyAlignment="1">
      <alignment horizontal="left" vertical="top" wrapText="1"/>
    </xf>
    <xf numFmtId="0" fontId="0" fillId="3" borderId="4" xfId="0" applyFill="1" applyBorder="1"/>
    <xf numFmtId="43" fontId="0" fillId="5" borderId="10" xfId="1" applyFont="1" applyFill="1" applyBorder="1" applyAlignment="1">
      <alignment horizontal="center" vertical="top"/>
    </xf>
    <xf numFmtId="9" fontId="0" fillId="5" borderId="11" xfId="2" applyFont="1" applyFill="1" applyBorder="1" applyAlignment="1">
      <alignment horizontal="center" vertical="top"/>
    </xf>
    <xf numFmtId="0" fontId="0" fillId="5" borderId="10" xfId="0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FD065-9AF2-4206-9144-A353F3DB9104}">
  <dimension ref="B1:J25"/>
  <sheetViews>
    <sheetView tabSelected="1" workbookViewId="0">
      <selection activeCell="B26" sqref="B26"/>
    </sheetView>
  </sheetViews>
  <sheetFormatPr defaultColWidth="9.109375" defaultRowHeight="14.4" x14ac:dyDescent="0.3"/>
  <cols>
    <col min="1" max="1" width="4.109375" customWidth="1"/>
    <col min="2" max="2" width="28.6640625" style="5" customWidth="1"/>
    <col min="3" max="6" width="16.5546875" customWidth="1"/>
    <col min="7" max="8" width="16.5546875" hidden="1" customWidth="1"/>
    <col min="9" max="9" width="77.109375" style="2" customWidth="1"/>
    <col min="10" max="10" width="23.109375" bestFit="1" customWidth="1"/>
  </cols>
  <sheetData>
    <row r="1" spans="2:10" x14ac:dyDescent="0.3">
      <c r="B1" s="1" t="s">
        <v>0</v>
      </c>
    </row>
    <row r="3" spans="2:10" ht="15" customHeight="1" x14ac:dyDescent="0.3">
      <c r="B3" s="3" t="s">
        <v>1</v>
      </c>
      <c r="C3" s="4"/>
      <c r="D3" s="4"/>
      <c r="E3" s="4"/>
      <c r="F3" s="4"/>
      <c r="G3" s="4"/>
      <c r="H3" s="4"/>
      <c r="I3" s="4"/>
    </row>
    <row r="4" spans="2:10" ht="15" thickBot="1" x14ac:dyDescent="0.35"/>
    <row r="5" spans="2:10" x14ac:dyDescent="0.3">
      <c r="B5" s="6"/>
      <c r="C5" s="7" t="s">
        <v>2</v>
      </c>
      <c r="D5" s="7"/>
      <c r="E5" s="8"/>
      <c r="F5" s="8"/>
      <c r="G5" s="8"/>
      <c r="H5" s="8"/>
      <c r="I5" s="9" t="s">
        <v>3</v>
      </c>
      <c r="J5" s="10" t="s">
        <v>4</v>
      </c>
    </row>
    <row r="6" spans="2:10" ht="28.8" x14ac:dyDescent="0.3">
      <c r="B6" s="11"/>
      <c r="C6" s="12">
        <v>45747</v>
      </c>
      <c r="D6" s="12">
        <v>46112</v>
      </c>
      <c r="E6" s="13" t="s">
        <v>5</v>
      </c>
      <c r="F6" s="13" t="s">
        <v>6</v>
      </c>
      <c r="G6" s="13"/>
      <c r="H6" s="13"/>
      <c r="I6" s="14" t="s">
        <v>7</v>
      </c>
      <c r="J6" s="15"/>
    </row>
    <row r="7" spans="2:10" s="22" customFormat="1" ht="28.8" x14ac:dyDescent="0.3">
      <c r="B7" s="16" t="s">
        <v>8</v>
      </c>
      <c r="C7" s="17">
        <v>22594</v>
      </c>
      <c r="D7" s="17">
        <v>24355</v>
      </c>
      <c r="E7" s="18"/>
      <c r="F7" s="18"/>
      <c r="G7" s="19"/>
      <c r="H7" s="19"/>
      <c r="I7" s="20" t="s">
        <v>9</v>
      </c>
      <c r="J7" s="21"/>
    </row>
    <row r="8" spans="2:10" s="22" customFormat="1" ht="28.8" x14ac:dyDescent="0.3">
      <c r="B8" s="16" t="s">
        <v>10</v>
      </c>
      <c r="C8" s="17">
        <v>10212</v>
      </c>
      <c r="D8" s="17">
        <v>10518</v>
      </c>
      <c r="E8" s="19">
        <f>D8-C8</f>
        <v>306</v>
      </c>
      <c r="F8" s="23">
        <f>IF(AND(C8=0,D8=0),0,IF(C8=0,1,IF(D8=0,-1,(D8-C8)/C8)))</f>
        <v>2.9964747356051705E-2</v>
      </c>
      <c r="G8" s="24" t="str">
        <f>IF(E8&gt;100000,"Yes",IF(E8&lt;-100000,"Yes","No"))</f>
        <v>No</v>
      </c>
      <c r="H8" s="24" t="str">
        <f>IF(F8&gt;15%,"Yes",IF(F8&lt;-15%,"Yes","No"))</f>
        <v>No</v>
      </c>
      <c r="I8" s="20" t="s">
        <v>11</v>
      </c>
      <c r="J8" s="25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2" customFormat="1" ht="28.8" x14ac:dyDescent="0.3">
      <c r="B9" s="16" t="s">
        <v>12</v>
      </c>
      <c r="C9" s="17">
        <v>1590</v>
      </c>
      <c r="D9" s="17">
        <v>2237</v>
      </c>
      <c r="E9" s="19"/>
      <c r="F9" s="23"/>
      <c r="G9" s="24" t="str">
        <f t="shared" ref="G9:G12" si="0">IF(E9&gt;100000,"Yes",IF(E9&lt;-100000,"Yes","No"))</f>
        <v>No</v>
      </c>
      <c r="H9" s="24" t="str">
        <f t="shared" ref="H9:H13" si="1">IF(F9&gt;15%,"Yes",IF(F9&lt;-15%,"Yes","No"))</f>
        <v>No</v>
      </c>
      <c r="I9" s="20" t="s">
        <v>13</v>
      </c>
      <c r="J9" s="25" t="str">
        <f>IF(ISBLANK(C9),"Enter figures",IF(G9="Yes","Please explain within the relevant tab",IF(H9="Yes","Please explain within the relevant tab","No explanation required")))</f>
        <v>No explanation required</v>
      </c>
    </row>
    <row r="10" spans="2:10" ht="43.2" x14ac:dyDescent="0.3">
      <c r="B10" s="26" t="s">
        <v>14</v>
      </c>
      <c r="C10" s="17">
        <v>3460</v>
      </c>
      <c r="D10" s="17">
        <v>3573</v>
      </c>
      <c r="E10" s="19"/>
      <c r="F10" s="23">
        <f t="shared" ref="F10:F14" si="2">IF(AND(C10=0,D10=0),0,IF(C10=0,1,IF(D10=0,-1,(D10-C10)/C10)))</f>
        <v>3.2658959537572252E-2</v>
      </c>
      <c r="G10" s="24" t="str">
        <f t="shared" si="0"/>
        <v>No</v>
      </c>
      <c r="H10" s="24" t="str">
        <f t="shared" si="1"/>
        <v>No</v>
      </c>
      <c r="I10" s="20" t="s">
        <v>15</v>
      </c>
      <c r="J10" s="25" t="str">
        <f t="shared" ref="J10:J12" si="3">IF(ISBLANK(C10),"Enter figures",IF(G10="Yes","Please explain within the relevant tab",IF(H10="Yes","Please explain within the relevant tab","No explanation required")))</f>
        <v>No explanation required</v>
      </c>
    </row>
    <row r="11" spans="2:10" ht="28.8" x14ac:dyDescent="0.3">
      <c r="B11" s="26" t="s">
        <v>16</v>
      </c>
      <c r="C11" s="17"/>
      <c r="D11" s="17"/>
      <c r="E11" s="19">
        <f t="shared" ref="E11:E14" si="4">D11-C11</f>
        <v>0</v>
      </c>
      <c r="F11" s="23">
        <f t="shared" si="2"/>
        <v>0</v>
      </c>
      <c r="G11" s="24" t="str">
        <f t="shared" si="0"/>
        <v>No</v>
      </c>
      <c r="H11" s="24" t="str">
        <f t="shared" si="1"/>
        <v>No</v>
      </c>
      <c r="I11" s="20" t="s">
        <v>17</v>
      </c>
      <c r="J11" s="25" t="str">
        <f t="shared" si="3"/>
        <v>Enter figures</v>
      </c>
    </row>
    <row r="12" spans="2:10" ht="28.8" x14ac:dyDescent="0.3">
      <c r="B12" s="26" t="s">
        <v>18</v>
      </c>
      <c r="C12" s="17">
        <v>11462</v>
      </c>
      <c r="D12" s="17">
        <v>7721</v>
      </c>
      <c r="E12" s="19">
        <v>7721</v>
      </c>
      <c r="F12" s="23">
        <f t="shared" si="2"/>
        <v>-0.32638283022160181</v>
      </c>
      <c r="G12" s="24" t="str">
        <f t="shared" si="0"/>
        <v>No</v>
      </c>
      <c r="H12" s="24" t="str">
        <f t="shared" si="1"/>
        <v>Yes</v>
      </c>
      <c r="I12" s="20" t="s">
        <v>19</v>
      </c>
      <c r="J12" s="25" t="str">
        <f t="shared" si="3"/>
        <v>Please explain within the relevant tab</v>
      </c>
    </row>
    <row r="13" spans="2:10" ht="29.4" thickBot="1" x14ac:dyDescent="0.35">
      <c r="B13" s="27" t="s">
        <v>20</v>
      </c>
      <c r="C13" s="28">
        <v>22594</v>
      </c>
      <c r="D13" s="28">
        <v>24355</v>
      </c>
      <c r="E13" s="29"/>
      <c r="F13" s="29">
        <f t="shared" si="2"/>
        <v>7.7941046295476671E-2</v>
      </c>
      <c r="G13" s="30"/>
      <c r="H13" s="30" t="str">
        <f t="shared" si="1"/>
        <v>No</v>
      </c>
      <c r="I13" s="31" t="s">
        <v>21</v>
      </c>
      <c r="J13" s="25" t="s">
        <v>22</v>
      </c>
    </row>
    <row r="14" spans="2:10" ht="15" thickBot="1" x14ac:dyDescent="0.35">
      <c r="B14" s="32" t="s">
        <v>23</v>
      </c>
      <c r="C14" s="33">
        <f>C7+C8+C9-C10-C11-C12</f>
        <v>19474</v>
      </c>
      <c r="D14" s="33">
        <f>D7+D8+D9-D10-D11-D12</f>
        <v>25816</v>
      </c>
      <c r="E14" s="32"/>
      <c r="F14" s="32"/>
      <c r="G14" s="32"/>
      <c r="H14" s="32"/>
      <c r="I14" s="34"/>
      <c r="J14" s="25"/>
    </row>
    <row r="15" spans="2:10" ht="28.8" x14ac:dyDescent="0.3">
      <c r="B15" s="35" t="s">
        <v>24</v>
      </c>
      <c r="C15" s="36">
        <v>22594</v>
      </c>
      <c r="D15" s="36">
        <v>24355</v>
      </c>
      <c r="E15" s="37">
        <v>24355</v>
      </c>
      <c r="F15" s="38"/>
      <c r="G15" s="39"/>
      <c r="H15" s="39"/>
      <c r="I15" s="40" t="s">
        <v>25</v>
      </c>
      <c r="J15" s="41"/>
    </row>
    <row r="16" spans="2:10" ht="28.8" x14ac:dyDescent="0.3">
      <c r="B16" s="26" t="s">
        <v>26</v>
      </c>
      <c r="C16" s="17">
        <v>12772</v>
      </c>
      <c r="D16" s="17">
        <v>13071</v>
      </c>
      <c r="E16" s="19">
        <v>13071</v>
      </c>
      <c r="F16" s="23">
        <f t="shared" ref="F16:F17" si="5">IF(AND(C16=0,D16=0),0,IF(C16=0,1,IF(D16=0,-1,(D16-C16)/C16)))</f>
        <v>2.3410585656122768E-2</v>
      </c>
      <c r="G16" s="24" t="str">
        <f t="shared" ref="G16:G17" si="6">IF(E16&gt;100000,"Yes",IF(E16&lt;-100000,"Yes","No"))</f>
        <v>No</v>
      </c>
      <c r="H16" s="24" t="str">
        <f t="shared" ref="H16:H17" si="7">IF(F16&gt;15%,"Yes",IF(F16&lt;-15%,"Yes","No"))</f>
        <v>No</v>
      </c>
      <c r="I16" s="20" t="s">
        <v>27</v>
      </c>
      <c r="J16" s="25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29.4" thickBot="1" x14ac:dyDescent="0.35">
      <c r="B17" s="27" t="s">
        <v>28</v>
      </c>
      <c r="C17" s="42"/>
      <c r="D17" s="42"/>
      <c r="E17" s="30">
        <f>D17-C17</f>
        <v>0</v>
      </c>
      <c r="F17" s="43">
        <f t="shared" si="5"/>
        <v>0</v>
      </c>
      <c r="G17" s="44" t="str">
        <f t="shared" si="6"/>
        <v>No</v>
      </c>
      <c r="H17" s="44" t="str">
        <f t="shared" si="7"/>
        <v>No</v>
      </c>
      <c r="I17" s="31" t="s">
        <v>29</v>
      </c>
      <c r="J17" s="25" t="str">
        <f t="shared" si="8"/>
        <v>Enter figures</v>
      </c>
    </row>
    <row r="20" spans="2:10" x14ac:dyDescent="0.3">
      <c r="B20" s="5" t="s">
        <v>30</v>
      </c>
    </row>
    <row r="21" spans="2:10" x14ac:dyDescent="0.3">
      <c r="B21" s="5" t="s">
        <v>31</v>
      </c>
    </row>
    <row r="22" spans="2:10" x14ac:dyDescent="0.3">
      <c r="B22" s="5" t="s">
        <v>32</v>
      </c>
    </row>
    <row r="24" spans="2:10" ht="28.8" x14ac:dyDescent="0.3">
      <c r="B24" s="5" t="s">
        <v>34</v>
      </c>
    </row>
    <row r="25" spans="2:10" x14ac:dyDescent="0.3">
      <c r="B25" s="5" t="s">
        <v>33</v>
      </c>
    </row>
  </sheetData>
  <mergeCells count="2">
    <mergeCell ref="B3:I3"/>
    <mergeCell ref="C5:D5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 ALERT</dc:creator>
  <cp:lastModifiedBy>SERVICE ALERT</cp:lastModifiedBy>
  <dcterms:created xsi:type="dcterms:W3CDTF">2026-06-03T08:16:45Z</dcterms:created>
  <dcterms:modified xsi:type="dcterms:W3CDTF">2026-06-03T08:19:20Z</dcterms:modified>
</cp:coreProperties>
</file>